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320" windowHeight="7815"/>
  </bookViews>
  <sheets>
    <sheet name="Engineer's Estimates" sheetId="2" r:id="rId1"/>
    <sheet name="Bid Sheet" sheetId="3" r:id="rId2"/>
  </sheets>
  <definedNames>
    <definedName name="_xlnm.Print_Area" localSheetId="1">'Bid Sheet'!$A$1:$F$48</definedName>
  </definedNames>
  <calcPr calcId="145621"/>
</workbook>
</file>

<file path=xl/calcChain.xml><?xml version="1.0" encoding="utf-8"?>
<calcChain xmlns="http://schemas.openxmlformats.org/spreadsheetml/2006/main">
  <c r="C24" i="3" l="1"/>
  <c r="F36" i="3" l="1"/>
  <c r="F35" i="3"/>
  <c r="F34" i="3"/>
  <c r="F33" i="3"/>
  <c r="F25" i="2"/>
  <c r="F17" i="2" l="1"/>
  <c r="F16" i="2" l="1"/>
  <c r="F19" i="2" l="1"/>
  <c r="F29" i="2"/>
  <c r="F27" i="2"/>
  <c r="F26" i="2"/>
  <c r="F24" i="2"/>
  <c r="F23" i="2"/>
  <c r="F22" i="2"/>
  <c r="F18" i="2"/>
  <c r="F15" i="2"/>
  <c r="F13" i="2"/>
  <c r="F12" i="2"/>
  <c r="F11" i="2"/>
  <c r="F10" i="2"/>
  <c r="F9" i="2"/>
  <c r="F8" i="2"/>
  <c r="F7" i="2"/>
  <c r="F33" i="2"/>
  <c r="F32" i="2"/>
  <c r="F6" i="2"/>
  <c r="F20" i="2" l="1"/>
  <c r="F30" i="2"/>
  <c r="G30" i="2" s="1"/>
  <c r="F35" i="2" l="1"/>
  <c r="F36" i="2"/>
  <c r="F34" i="2"/>
  <c r="F37" i="2" l="1"/>
  <c r="F38" i="2" s="1"/>
</calcChain>
</file>

<file path=xl/sharedStrings.xml><?xml version="1.0" encoding="utf-8"?>
<sst xmlns="http://schemas.openxmlformats.org/spreadsheetml/2006/main" count="139" uniqueCount="61">
  <si>
    <t>Item #</t>
  </si>
  <si>
    <t>Quantity</t>
  </si>
  <si>
    <t>Unit Price</t>
  </si>
  <si>
    <t>Item Description</t>
  </si>
  <si>
    <t xml:space="preserve"> Cost</t>
  </si>
  <si>
    <t>Ditch Bottom Inlet (FDOT Type 'C')</t>
  </si>
  <si>
    <t>Pollution Retardant Baffle</t>
  </si>
  <si>
    <t>Field adjust Gravity Sewer Manhole Rim</t>
  </si>
  <si>
    <t>Core Drill exist. Storm Structure</t>
  </si>
  <si>
    <t>Unit</t>
  </si>
  <si>
    <t>Drainage</t>
  </si>
  <si>
    <t>Earthwork and Paving</t>
  </si>
  <si>
    <t>EA</t>
  </si>
  <si>
    <t>LF</t>
  </si>
  <si>
    <t>General Conditions</t>
  </si>
  <si>
    <t>SY</t>
  </si>
  <si>
    <t>Mobilization</t>
  </si>
  <si>
    <t>Maintenance of Traffic</t>
  </si>
  <si>
    <t>LS</t>
  </si>
  <si>
    <t>Sodding</t>
  </si>
  <si>
    <t>CY</t>
  </si>
  <si>
    <t>Clearing and Grubbing</t>
  </si>
  <si>
    <t>1" Milling of existing asphalt area</t>
  </si>
  <si>
    <t>Gravel Bed Parking area</t>
  </si>
  <si>
    <t>TN</t>
  </si>
  <si>
    <t>Resurfacing existing asphalt w/ Type S-3</t>
  </si>
  <si>
    <t>8" Limerock base for new road</t>
  </si>
  <si>
    <t>12" Compacted sub grade for new road</t>
  </si>
  <si>
    <t>TOTAL</t>
  </si>
  <si>
    <t>GRAND TOTAL</t>
  </si>
  <si>
    <t xml:space="preserve">Asphalt  Removal and Disposal </t>
  </si>
  <si>
    <t>Removal of Type "F" Curb &amp; Gutter &amp; Disposal</t>
  </si>
  <si>
    <t xml:space="preserve">2" Type S-3 Asphalt pavement </t>
  </si>
  <si>
    <t>4" Concrete Sidewalk (5 foot wide)</t>
  </si>
  <si>
    <t>Swale Improvements</t>
  </si>
  <si>
    <t>Earthworks (Removal/Replacement Select Fill)</t>
  </si>
  <si>
    <t>Engineer's Probable Cost Estimates</t>
  </si>
  <si>
    <t>18" HDPE pipe - ADS N-12</t>
  </si>
  <si>
    <t>24" HDPE pipe - ADS N-12</t>
  </si>
  <si>
    <t>6' Wide Exfiltration Trench with 24" HDPE Perforated Pipe with Sock</t>
  </si>
  <si>
    <t>Testing</t>
  </si>
  <si>
    <t>Permit Allowance</t>
  </si>
  <si>
    <t>Pavement Markings</t>
  </si>
  <si>
    <t>West Dania Beach Boulevard Extension</t>
  </si>
  <si>
    <t>Maintenance of Traffic - Allowance</t>
  </si>
  <si>
    <t>Testing - Allowance</t>
  </si>
  <si>
    <t>Pavement Markings - Allowance</t>
  </si>
  <si>
    <t>Bid Sheet</t>
  </si>
  <si>
    <t>Name of General Contractor</t>
  </si>
  <si>
    <t>GC License</t>
  </si>
  <si>
    <t>Authorized Signature</t>
  </si>
  <si>
    <t>Print Name</t>
  </si>
  <si>
    <t>Title</t>
  </si>
  <si>
    <t>Duckbill Check Valve - Tideflex</t>
  </si>
  <si>
    <t>GravelPave</t>
  </si>
  <si>
    <t>SF</t>
  </si>
  <si>
    <t>8" Limerock base</t>
  </si>
  <si>
    <t>12" Compacted sub grade</t>
  </si>
  <si>
    <t>GravelPave Parking Area incl. Excavation and Removal of Materials down to El. 2.50</t>
  </si>
  <si>
    <t>Gravel Bed Surface Area incl. Excavation and Removal of Materials down to El. 2.50</t>
  </si>
  <si>
    <t>Road Earthworks - new road section only (demucking and replacement with select fill)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</si>
</sst>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4" fontId="0" fillId="0" borderId="0" xfId="1" applyFont="1"/>
    <xf numFmtId="44" fontId="1" fillId="2" borderId="1" xfId="1" applyFont="1" applyFill="1" applyBorder="1" applyAlignment="1">
      <alignment horizontal="center"/>
    </xf>
    <xf numFmtId="44" fontId="1" fillId="0" borderId="1" xfId="1" applyFont="1" applyBorder="1"/>
    <xf numFmtId="44" fontId="4" fillId="0" borderId="0" xfId="1" applyFont="1" applyAlignment="1">
      <alignment horizontal="center"/>
    </xf>
    <xf numFmtId="44" fontId="5" fillId="2" borderId="1" xfId="1" applyFont="1" applyFill="1" applyBorder="1" applyAlignment="1">
      <alignment horizontal="center"/>
    </xf>
    <xf numFmtId="164" fontId="1" fillId="0" borderId="0" xfId="2" applyNumberFormat="1" applyFont="1"/>
    <xf numFmtId="164" fontId="1" fillId="2" borderId="1" xfId="2" applyNumberFormat="1" applyFont="1" applyFill="1" applyBorder="1" applyAlignment="1">
      <alignment horizontal="center"/>
    </xf>
    <xf numFmtId="164" fontId="0" fillId="0" borderId="0" xfId="2" applyNumberFormat="1" applyFont="1"/>
    <xf numFmtId="44" fontId="0" fillId="0" borderId="0" xfId="0" applyNumberFormat="1"/>
    <xf numFmtId="164" fontId="1" fillId="0" borderId="1" xfId="2" applyNumberFormat="1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1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164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4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4" fontId="0" fillId="0" borderId="1" xfId="2" applyNumberFormat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16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164" fontId="0" fillId="0" borderId="1" xfId="2" applyNumberFormat="1" applyFont="1" applyBorder="1"/>
    <xf numFmtId="44" fontId="0" fillId="0" borderId="1" xfId="1" applyFont="1" applyBorder="1"/>
    <xf numFmtId="0" fontId="0" fillId="0" borderId="1" xfId="0" applyFont="1" applyBorder="1" applyAlignment="1">
      <alignment horizontal="left"/>
    </xf>
    <xf numFmtId="44" fontId="5" fillId="0" borderId="1" xfId="1" applyFont="1" applyBorder="1" applyAlignment="1">
      <alignment horizontal="center"/>
    </xf>
    <xf numFmtId="0" fontId="6" fillId="0" borderId="0" xfId="0" applyFont="1"/>
    <xf numFmtId="164" fontId="0" fillId="0" borderId="2" xfId="2" applyNumberFormat="1" applyFont="1" applyBorder="1"/>
    <xf numFmtId="0" fontId="0" fillId="0" borderId="2" xfId="0" applyBorder="1"/>
    <xf numFmtId="44" fontId="4" fillId="0" borderId="2" xfId="1" applyFont="1" applyBorder="1" applyAlignment="1">
      <alignment horizontal="center"/>
    </xf>
    <xf numFmtId="44" fontId="0" fillId="0" borderId="2" xfId="1" applyFont="1" applyBorder="1"/>
    <xf numFmtId="164" fontId="0" fillId="0" borderId="3" xfId="2" applyNumberFormat="1" applyFont="1" applyBorder="1"/>
    <xf numFmtId="0" fontId="0" fillId="0" borderId="3" xfId="0" applyBorder="1"/>
    <xf numFmtId="44" fontId="4" fillId="0" borderId="3" xfId="1" applyFont="1" applyBorder="1" applyAlignment="1">
      <alignment horizontal="center"/>
    </xf>
    <xf numFmtId="44" fontId="0" fillId="0" borderId="3" xfId="1" applyFont="1" applyBorder="1"/>
    <xf numFmtId="0" fontId="0" fillId="0" borderId="0" xfId="0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6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3" workbookViewId="0">
      <selection activeCell="B14" sqref="B14:D14"/>
    </sheetView>
  </sheetViews>
  <sheetFormatPr defaultRowHeight="15" x14ac:dyDescent="0.25"/>
  <cols>
    <col min="1" max="1" width="8" customWidth="1"/>
    <col min="2" max="2" width="42.28515625" bestFit="1" customWidth="1"/>
    <col min="3" max="3" width="12.5703125" style="11" bestFit="1" customWidth="1"/>
    <col min="4" max="4" width="10.28515625" customWidth="1"/>
    <col min="5" max="5" width="15.140625" style="7" bestFit="1" customWidth="1"/>
    <col min="6" max="6" width="14.28515625" style="4" bestFit="1" customWidth="1"/>
    <col min="7" max="7" width="12.5703125" bestFit="1" customWidth="1"/>
  </cols>
  <sheetData>
    <row r="1" spans="1:6" ht="18.75" x14ac:dyDescent="0.3">
      <c r="A1" s="37" t="s">
        <v>43</v>
      </c>
      <c r="B1" s="1"/>
      <c r="C1" s="9"/>
    </row>
    <row r="2" spans="1:6" x14ac:dyDescent="0.25">
      <c r="A2" s="1"/>
      <c r="B2" s="1"/>
      <c r="C2" s="9"/>
    </row>
    <row r="3" spans="1:6" ht="15.75" x14ac:dyDescent="0.25">
      <c r="A3" s="48" t="s">
        <v>36</v>
      </c>
      <c r="B3" s="48"/>
      <c r="C3" s="48"/>
      <c r="D3" s="48"/>
      <c r="E3" s="48"/>
      <c r="F3" s="48"/>
    </row>
    <row r="4" spans="1:6" x14ac:dyDescent="0.25">
      <c r="A4" s="2" t="s">
        <v>0</v>
      </c>
      <c r="B4" s="2" t="s">
        <v>3</v>
      </c>
      <c r="C4" s="10" t="s">
        <v>1</v>
      </c>
      <c r="D4" s="2" t="s">
        <v>9</v>
      </c>
      <c r="E4" s="8" t="s">
        <v>2</v>
      </c>
      <c r="F4" s="5" t="s">
        <v>4</v>
      </c>
    </row>
    <row r="5" spans="1:6" x14ac:dyDescent="0.25">
      <c r="A5" s="49" t="s">
        <v>11</v>
      </c>
      <c r="B5" s="50"/>
      <c r="C5" s="50"/>
      <c r="D5" s="50"/>
      <c r="E5" s="50"/>
      <c r="F5" s="50"/>
    </row>
    <row r="6" spans="1:6" x14ac:dyDescent="0.25">
      <c r="A6" s="16">
        <v>1</v>
      </c>
      <c r="B6" s="17" t="s">
        <v>21</v>
      </c>
      <c r="C6" s="18">
        <v>1</v>
      </c>
      <c r="D6" s="19" t="s">
        <v>18</v>
      </c>
      <c r="E6" s="20">
        <v>2000</v>
      </c>
      <c r="F6" s="21">
        <f t="shared" ref="F6:F19" si="0">E6*C6</f>
        <v>2000</v>
      </c>
    </row>
    <row r="7" spans="1:6" x14ac:dyDescent="0.25">
      <c r="A7" s="16">
        <v>2</v>
      </c>
      <c r="B7" s="22" t="s">
        <v>32</v>
      </c>
      <c r="C7" s="18">
        <v>60</v>
      </c>
      <c r="D7" s="19" t="s">
        <v>24</v>
      </c>
      <c r="E7" s="20">
        <v>175</v>
      </c>
      <c r="F7" s="21">
        <f t="shared" si="0"/>
        <v>10500</v>
      </c>
    </row>
    <row r="8" spans="1:6" x14ac:dyDescent="0.25">
      <c r="A8" s="16">
        <v>3</v>
      </c>
      <c r="B8" s="23" t="s">
        <v>26</v>
      </c>
      <c r="C8" s="18">
        <v>130</v>
      </c>
      <c r="D8" s="19" t="s">
        <v>20</v>
      </c>
      <c r="E8" s="20">
        <v>30</v>
      </c>
      <c r="F8" s="21">
        <f t="shared" si="0"/>
        <v>3900</v>
      </c>
    </row>
    <row r="9" spans="1:6" x14ac:dyDescent="0.25">
      <c r="A9" s="16">
        <v>4</v>
      </c>
      <c r="B9" s="22" t="s">
        <v>27</v>
      </c>
      <c r="C9" s="18">
        <v>210</v>
      </c>
      <c r="D9" s="19" t="s">
        <v>20</v>
      </c>
      <c r="E9" s="20">
        <v>30</v>
      </c>
      <c r="F9" s="21">
        <f t="shared" si="0"/>
        <v>6300</v>
      </c>
    </row>
    <row r="10" spans="1:6" x14ac:dyDescent="0.25">
      <c r="A10" s="16">
        <v>5</v>
      </c>
      <c r="B10" s="23" t="s">
        <v>22</v>
      </c>
      <c r="C10" s="24">
        <v>282</v>
      </c>
      <c r="D10" s="16" t="s">
        <v>15</v>
      </c>
      <c r="E10" s="25">
        <v>7.5</v>
      </c>
      <c r="F10" s="26">
        <f t="shared" si="0"/>
        <v>2115</v>
      </c>
    </row>
    <row r="11" spans="1:6" x14ac:dyDescent="0.25">
      <c r="A11" s="16">
        <v>6</v>
      </c>
      <c r="B11" s="23" t="s">
        <v>25</v>
      </c>
      <c r="C11" s="24">
        <v>110</v>
      </c>
      <c r="D11" s="16" t="s">
        <v>24</v>
      </c>
      <c r="E11" s="25">
        <v>75</v>
      </c>
      <c r="F11" s="26">
        <f t="shared" si="0"/>
        <v>8250</v>
      </c>
    </row>
    <row r="12" spans="1:6" x14ac:dyDescent="0.25">
      <c r="A12" s="16">
        <v>7</v>
      </c>
      <c r="B12" s="23" t="s">
        <v>30</v>
      </c>
      <c r="C12" s="24">
        <v>15</v>
      </c>
      <c r="D12" s="16" t="s">
        <v>20</v>
      </c>
      <c r="E12" s="25">
        <v>25</v>
      </c>
      <c r="F12" s="26">
        <f t="shared" si="0"/>
        <v>375</v>
      </c>
    </row>
    <row r="13" spans="1:6" x14ac:dyDescent="0.25">
      <c r="A13" s="16">
        <v>8</v>
      </c>
      <c r="B13" s="23" t="s">
        <v>31</v>
      </c>
      <c r="C13" s="24">
        <v>160</v>
      </c>
      <c r="D13" s="16" t="s">
        <v>13</v>
      </c>
      <c r="E13" s="25">
        <v>2</v>
      </c>
      <c r="F13" s="26">
        <f t="shared" si="0"/>
        <v>320</v>
      </c>
    </row>
    <row r="14" spans="1:6" x14ac:dyDescent="0.25">
      <c r="A14" s="16"/>
      <c r="B14" s="23" t="s">
        <v>54</v>
      </c>
      <c r="C14" s="24">
        <v>3746</v>
      </c>
      <c r="D14" s="16" t="s">
        <v>55</v>
      </c>
      <c r="E14" s="25"/>
      <c r="F14" s="26"/>
    </row>
    <row r="15" spans="1:6" x14ac:dyDescent="0.25">
      <c r="A15" s="16">
        <v>9</v>
      </c>
      <c r="B15" s="23" t="s">
        <v>23</v>
      </c>
      <c r="C15" s="24">
        <v>1000</v>
      </c>
      <c r="D15" s="16" t="s">
        <v>20</v>
      </c>
      <c r="E15" s="25">
        <v>30</v>
      </c>
      <c r="F15" s="26">
        <f t="shared" si="0"/>
        <v>30000</v>
      </c>
    </row>
    <row r="16" spans="1:6" x14ac:dyDescent="0.25">
      <c r="A16" s="16">
        <v>10</v>
      </c>
      <c r="B16" s="23" t="s">
        <v>34</v>
      </c>
      <c r="C16" s="24">
        <v>1250</v>
      </c>
      <c r="D16" s="16" t="s">
        <v>15</v>
      </c>
      <c r="E16" s="25">
        <v>12</v>
      </c>
      <c r="F16" s="26">
        <f t="shared" si="0"/>
        <v>15000</v>
      </c>
    </row>
    <row r="17" spans="1:7" x14ac:dyDescent="0.25">
      <c r="A17" s="16">
        <v>11</v>
      </c>
      <c r="B17" s="23" t="s">
        <v>35</v>
      </c>
      <c r="C17" s="24">
        <v>650</v>
      </c>
      <c r="D17" s="19" t="s">
        <v>20</v>
      </c>
      <c r="E17" s="20">
        <v>30</v>
      </c>
      <c r="F17" s="21">
        <f t="shared" ref="F17" si="1">E17*C17</f>
        <v>19500</v>
      </c>
    </row>
    <row r="18" spans="1:7" x14ac:dyDescent="0.25">
      <c r="A18" s="16">
        <v>12</v>
      </c>
      <c r="B18" s="23" t="s">
        <v>19</v>
      </c>
      <c r="C18" s="24">
        <v>1350</v>
      </c>
      <c r="D18" s="16" t="s">
        <v>15</v>
      </c>
      <c r="E18" s="25">
        <v>6</v>
      </c>
      <c r="F18" s="26">
        <f t="shared" si="0"/>
        <v>8100</v>
      </c>
    </row>
    <row r="19" spans="1:7" x14ac:dyDescent="0.25">
      <c r="A19" s="16">
        <v>13</v>
      </c>
      <c r="B19" s="23" t="s">
        <v>33</v>
      </c>
      <c r="C19" s="24">
        <v>195</v>
      </c>
      <c r="D19" s="16" t="s">
        <v>15</v>
      </c>
      <c r="E19" s="25">
        <v>45</v>
      </c>
      <c r="F19" s="26">
        <f t="shared" si="0"/>
        <v>8775</v>
      </c>
    </row>
    <row r="20" spans="1:7" x14ac:dyDescent="0.25">
      <c r="A20" s="3"/>
      <c r="B20" s="3"/>
      <c r="C20" s="13"/>
      <c r="D20" s="3"/>
      <c r="E20" s="14" t="s">
        <v>28</v>
      </c>
      <c r="F20" s="15">
        <f>SUM(F6:F19)</f>
        <v>115135</v>
      </c>
    </row>
    <row r="21" spans="1:7" x14ac:dyDescent="0.25">
      <c r="A21" s="51" t="s">
        <v>10</v>
      </c>
      <c r="B21" s="51"/>
      <c r="C21" s="51"/>
      <c r="D21" s="51"/>
      <c r="E21" s="51"/>
      <c r="F21" s="51"/>
    </row>
    <row r="22" spans="1:7" x14ac:dyDescent="0.25">
      <c r="A22" s="19">
        <v>14</v>
      </c>
      <c r="B22" s="22" t="s">
        <v>5</v>
      </c>
      <c r="C22" s="18">
        <v>7</v>
      </c>
      <c r="D22" s="19" t="s">
        <v>12</v>
      </c>
      <c r="E22" s="20">
        <v>3750</v>
      </c>
      <c r="F22" s="21">
        <f t="shared" ref="F22:F29" si="2">E22*C22</f>
        <v>26250</v>
      </c>
    </row>
    <row r="23" spans="1:7" x14ac:dyDescent="0.25">
      <c r="A23" s="19">
        <v>15</v>
      </c>
      <c r="B23" s="22" t="s">
        <v>37</v>
      </c>
      <c r="C23" s="18">
        <v>42</v>
      </c>
      <c r="D23" s="19" t="s">
        <v>13</v>
      </c>
      <c r="E23" s="20">
        <v>42</v>
      </c>
      <c r="F23" s="21">
        <f t="shared" si="2"/>
        <v>1764</v>
      </c>
    </row>
    <row r="24" spans="1:7" x14ac:dyDescent="0.25">
      <c r="A24" s="19">
        <v>16</v>
      </c>
      <c r="B24" s="22" t="s">
        <v>38</v>
      </c>
      <c r="C24" s="18">
        <v>323</v>
      </c>
      <c r="D24" s="19" t="s">
        <v>13</v>
      </c>
      <c r="E24" s="20">
        <v>55</v>
      </c>
      <c r="F24" s="21">
        <f t="shared" si="2"/>
        <v>17765</v>
      </c>
    </row>
    <row r="25" spans="1:7" ht="30" x14ac:dyDescent="0.25">
      <c r="A25" s="19">
        <v>17</v>
      </c>
      <c r="B25" s="27" t="s">
        <v>39</v>
      </c>
      <c r="C25" s="28">
        <v>150</v>
      </c>
      <c r="D25" s="29" t="s">
        <v>13</v>
      </c>
      <c r="E25" s="30">
        <v>125</v>
      </c>
      <c r="F25" s="31">
        <f t="shared" ref="F25" si="3">E25*C25</f>
        <v>18750</v>
      </c>
    </row>
    <row r="26" spans="1:7" x14ac:dyDescent="0.25">
      <c r="A26" s="19">
        <v>18</v>
      </c>
      <c r="B26" s="22" t="s">
        <v>6</v>
      </c>
      <c r="C26" s="18">
        <v>6</v>
      </c>
      <c r="D26" s="19" t="s">
        <v>12</v>
      </c>
      <c r="E26" s="20">
        <v>450</v>
      </c>
      <c r="F26" s="21">
        <f t="shared" si="2"/>
        <v>2700</v>
      </c>
    </row>
    <row r="27" spans="1:7" x14ac:dyDescent="0.25">
      <c r="A27" s="19">
        <v>19</v>
      </c>
      <c r="B27" s="22" t="s">
        <v>7</v>
      </c>
      <c r="C27" s="18">
        <v>3</v>
      </c>
      <c r="D27" s="19" t="s">
        <v>12</v>
      </c>
      <c r="E27" s="20">
        <v>600</v>
      </c>
      <c r="F27" s="21">
        <f t="shared" si="2"/>
        <v>1800</v>
      </c>
    </row>
    <row r="28" spans="1:7" x14ac:dyDescent="0.25">
      <c r="A28" s="19"/>
      <c r="B28" s="22" t="s">
        <v>53</v>
      </c>
      <c r="C28" s="18">
        <v>1</v>
      </c>
      <c r="D28" s="19" t="s">
        <v>12</v>
      </c>
      <c r="E28" s="20"/>
      <c r="F28" s="21"/>
    </row>
    <row r="29" spans="1:7" x14ac:dyDescent="0.25">
      <c r="A29" s="19">
        <v>20</v>
      </c>
      <c r="B29" s="22" t="s">
        <v>8</v>
      </c>
      <c r="C29" s="18">
        <v>1</v>
      </c>
      <c r="D29" s="19" t="s">
        <v>12</v>
      </c>
      <c r="E29" s="20">
        <v>500</v>
      </c>
      <c r="F29" s="21">
        <f t="shared" si="2"/>
        <v>500</v>
      </c>
    </row>
    <row r="30" spans="1:7" x14ac:dyDescent="0.25">
      <c r="A30" s="32"/>
      <c r="B30" s="32"/>
      <c r="C30" s="33"/>
      <c r="D30" s="32"/>
      <c r="E30" s="20"/>
      <c r="F30" s="6">
        <f>SUM(F22:F29)</f>
        <v>69529</v>
      </c>
      <c r="G30" s="12">
        <f>+F30+F20</f>
        <v>184664</v>
      </c>
    </row>
    <row r="31" spans="1:7" x14ac:dyDescent="0.25">
      <c r="A31" s="51" t="s">
        <v>14</v>
      </c>
      <c r="B31" s="52"/>
      <c r="C31" s="52"/>
      <c r="D31" s="52"/>
      <c r="E31" s="52"/>
      <c r="F31" s="52"/>
    </row>
    <row r="32" spans="1:7" x14ac:dyDescent="0.25">
      <c r="A32" s="16">
        <v>21</v>
      </c>
      <c r="B32" s="22" t="s">
        <v>16</v>
      </c>
      <c r="C32" s="18">
        <v>1</v>
      </c>
      <c r="D32" s="19" t="s">
        <v>18</v>
      </c>
      <c r="E32" s="20">
        <v>5000</v>
      </c>
      <c r="F32" s="21">
        <f>E32*C32</f>
        <v>5000</v>
      </c>
    </row>
    <row r="33" spans="1:6" x14ac:dyDescent="0.25">
      <c r="A33" s="16">
        <v>22</v>
      </c>
      <c r="B33" s="22" t="s">
        <v>17</v>
      </c>
      <c r="C33" s="18">
        <v>1</v>
      </c>
      <c r="D33" s="19" t="s">
        <v>18</v>
      </c>
      <c r="E33" s="20">
        <v>1000</v>
      </c>
      <c r="F33" s="21">
        <f>E33*C33</f>
        <v>1000</v>
      </c>
    </row>
    <row r="34" spans="1:6" x14ac:dyDescent="0.25">
      <c r="A34" s="16">
        <v>23</v>
      </c>
      <c r="B34" s="17" t="s">
        <v>40</v>
      </c>
      <c r="C34" s="18">
        <v>1</v>
      </c>
      <c r="D34" s="19" t="s">
        <v>18</v>
      </c>
      <c r="E34" s="20">
        <v>3000</v>
      </c>
      <c r="F34" s="34">
        <f>E34*C34</f>
        <v>3000</v>
      </c>
    </row>
    <row r="35" spans="1:6" x14ac:dyDescent="0.25">
      <c r="A35" s="16">
        <v>24</v>
      </c>
      <c r="B35" s="17" t="s">
        <v>41</v>
      </c>
      <c r="C35" s="18">
        <v>1</v>
      </c>
      <c r="D35" s="19" t="s">
        <v>18</v>
      </c>
      <c r="E35" s="20">
        <v>2500</v>
      </c>
      <c r="F35" s="34">
        <f>E35*C35</f>
        <v>2500</v>
      </c>
    </row>
    <row r="36" spans="1:6" x14ac:dyDescent="0.25">
      <c r="A36" s="16">
        <v>26</v>
      </c>
      <c r="B36" s="35" t="s">
        <v>42</v>
      </c>
      <c r="C36" s="24">
        <v>1</v>
      </c>
      <c r="D36" s="19" t="s">
        <v>18</v>
      </c>
      <c r="E36" s="20">
        <v>1000</v>
      </c>
      <c r="F36" s="34">
        <f>E36*C36</f>
        <v>1000</v>
      </c>
    </row>
    <row r="37" spans="1:6" x14ac:dyDescent="0.25">
      <c r="A37" s="32"/>
      <c r="B37" s="32"/>
      <c r="C37" s="33"/>
      <c r="D37" s="32"/>
      <c r="E37" s="20"/>
      <c r="F37" s="6">
        <f>SUM(F34:F36)</f>
        <v>6500</v>
      </c>
    </row>
    <row r="38" spans="1:6" x14ac:dyDescent="0.25">
      <c r="A38" s="32"/>
      <c r="B38" s="32"/>
      <c r="C38" s="33"/>
      <c r="D38" s="32"/>
      <c r="E38" s="36" t="s">
        <v>29</v>
      </c>
      <c r="F38" s="6">
        <f>SUM(F20+F30+F37)</f>
        <v>191164</v>
      </c>
    </row>
  </sheetData>
  <mergeCells count="4">
    <mergeCell ref="A3:F3"/>
    <mergeCell ref="A5:F5"/>
    <mergeCell ref="A21:F21"/>
    <mergeCell ref="A31:F31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opLeftCell="A13" workbookViewId="0">
      <selection activeCell="B18" sqref="B18"/>
    </sheetView>
  </sheetViews>
  <sheetFormatPr defaultRowHeight="15" x14ac:dyDescent="0.25"/>
  <cols>
    <col min="1" max="1" width="8" customWidth="1"/>
    <col min="2" max="2" width="42.28515625" bestFit="1" customWidth="1"/>
    <col min="3" max="3" width="12.5703125" style="11" bestFit="1" customWidth="1"/>
    <col min="4" max="4" width="10.28515625" customWidth="1"/>
    <col min="5" max="5" width="15.140625" style="7" bestFit="1" customWidth="1"/>
    <col min="6" max="6" width="14.28515625" style="4" bestFit="1" customWidth="1"/>
    <col min="7" max="7" width="12.5703125" bestFit="1" customWidth="1"/>
  </cols>
  <sheetData>
    <row r="1" spans="1:6" ht="18.75" x14ac:dyDescent="0.3">
      <c r="A1" s="53" t="s">
        <v>47</v>
      </c>
      <c r="B1" s="53"/>
      <c r="C1" s="53"/>
      <c r="D1" s="53"/>
      <c r="E1" s="53"/>
      <c r="F1" s="53"/>
    </row>
    <row r="2" spans="1:6" ht="18.75" x14ac:dyDescent="0.3">
      <c r="A2" s="53" t="s">
        <v>43</v>
      </c>
      <c r="B2" s="53"/>
      <c r="C2" s="53"/>
      <c r="D2" s="53"/>
      <c r="E2" s="53"/>
      <c r="F2" s="53"/>
    </row>
    <row r="3" spans="1:6" x14ac:dyDescent="0.25">
      <c r="A3" s="1"/>
      <c r="B3" s="1"/>
      <c r="C3" s="9"/>
    </row>
    <row r="4" spans="1:6" ht="15.75" x14ac:dyDescent="0.25">
      <c r="A4" s="48" t="s">
        <v>47</v>
      </c>
      <c r="B4" s="48"/>
      <c r="C4" s="48"/>
      <c r="D4" s="48"/>
      <c r="E4" s="48"/>
      <c r="F4" s="48"/>
    </row>
    <row r="5" spans="1:6" x14ac:dyDescent="0.25">
      <c r="A5" s="2" t="s">
        <v>0</v>
      </c>
      <c r="B5" s="2" t="s">
        <v>3</v>
      </c>
      <c r="C5" s="10" t="s">
        <v>1</v>
      </c>
      <c r="D5" s="2" t="s">
        <v>9</v>
      </c>
      <c r="E5" s="8" t="s">
        <v>2</v>
      </c>
      <c r="F5" s="5" t="s">
        <v>4</v>
      </c>
    </row>
    <row r="6" spans="1:6" x14ac:dyDescent="0.25">
      <c r="A6" s="49" t="s">
        <v>11</v>
      </c>
      <c r="B6" s="50"/>
      <c r="C6" s="50"/>
      <c r="D6" s="50"/>
      <c r="E6" s="50"/>
      <c r="F6" s="50"/>
    </row>
    <row r="7" spans="1:6" x14ac:dyDescent="0.25">
      <c r="A7" s="16">
        <v>1</v>
      </c>
      <c r="B7" s="17" t="s">
        <v>21</v>
      </c>
      <c r="C7" s="18">
        <v>1</v>
      </c>
      <c r="D7" s="19" t="s">
        <v>18</v>
      </c>
      <c r="E7" s="20"/>
      <c r="F7" s="21"/>
    </row>
    <row r="8" spans="1:6" x14ac:dyDescent="0.25">
      <c r="A8" s="16">
        <v>2</v>
      </c>
      <c r="B8" s="22" t="s">
        <v>32</v>
      </c>
      <c r="C8" s="18">
        <v>60</v>
      </c>
      <c r="D8" s="19" t="s">
        <v>24</v>
      </c>
      <c r="E8" s="20"/>
      <c r="F8" s="21"/>
    </row>
    <row r="9" spans="1:6" x14ac:dyDescent="0.25">
      <c r="A9" s="16">
        <v>3</v>
      </c>
      <c r="B9" s="23" t="s">
        <v>56</v>
      </c>
      <c r="C9" s="18">
        <v>335</v>
      </c>
      <c r="D9" s="19" t="s">
        <v>20</v>
      </c>
      <c r="E9" s="20"/>
      <c r="F9" s="21"/>
    </row>
    <row r="10" spans="1:6" x14ac:dyDescent="0.25">
      <c r="A10" s="16">
        <v>4</v>
      </c>
      <c r="B10" s="22" t="s">
        <v>57</v>
      </c>
      <c r="C10" s="18">
        <v>210</v>
      </c>
      <c r="D10" s="19" t="s">
        <v>20</v>
      </c>
      <c r="E10" s="20"/>
      <c r="F10" s="21"/>
    </row>
    <row r="11" spans="1:6" x14ac:dyDescent="0.25">
      <c r="A11" s="16">
        <v>5</v>
      </c>
      <c r="B11" s="23" t="s">
        <v>22</v>
      </c>
      <c r="C11" s="24">
        <v>282</v>
      </c>
      <c r="D11" s="16" t="s">
        <v>15</v>
      </c>
      <c r="E11" s="25"/>
      <c r="F11" s="26"/>
    </row>
    <row r="12" spans="1:6" x14ac:dyDescent="0.25">
      <c r="A12" s="16">
        <v>6</v>
      </c>
      <c r="B12" s="23" t="s">
        <v>25</v>
      </c>
      <c r="C12" s="24">
        <v>110</v>
      </c>
      <c r="D12" s="16" t="s">
        <v>24</v>
      </c>
      <c r="E12" s="25"/>
      <c r="F12" s="26"/>
    </row>
    <row r="13" spans="1:6" x14ac:dyDescent="0.25">
      <c r="A13" s="16">
        <v>7</v>
      </c>
      <c r="B13" s="23" t="s">
        <v>30</v>
      </c>
      <c r="C13" s="24">
        <v>15</v>
      </c>
      <c r="D13" s="16" t="s">
        <v>20</v>
      </c>
      <c r="E13" s="25"/>
      <c r="F13" s="26"/>
    </row>
    <row r="14" spans="1:6" x14ac:dyDescent="0.25">
      <c r="A14" s="16">
        <v>8</v>
      </c>
      <c r="B14" s="23" t="s">
        <v>31</v>
      </c>
      <c r="C14" s="24">
        <v>160</v>
      </c>
      <c r="D14" s="16" t="s">
        <v>13</v>
      </c>
      <c r="E14" s="25"/>
      <c r="F14" s="26"/>
    </row>
    <row r="15" spans="1:6" ht="30" x14ac:dyDescent="0.25">
      <c r="A15" s="16">
        <v>9</v>
      </c>
      <c r="B15" s="47" t="s">
        <v>58</v>
      </c>
      <c r="C15" s="24">
        <v>3746</v>
      </c>
      <c r="D15" s="16" t="s">
        <v>55</v>
      </c>
      <c r="E15" s="25"/>
      <c r="F15" s="26"/>
    </row>
    <row r="16" spans="1:6" ht="30" x14ac:dyDescent="0.25">
      <c r="A16" s="16">
        <v>10</v>
      </c>
      <c r="B16" s="47" t="s">
        <v>59</v>
      </c>
      <c r="C16" s="24">
        <v>6098</v>
      </c>
      <c r="D16" s="16" t="s">
        <v>55</v>
      </c>
      <c r="E16" s="25"/>
      <c r="F16" s="26"/>
    </row>
    <row r="17" spans="1:7" x14ac:dyDescent="0.25">
      <c r="A17" s="16">
        <v>11</v>
      </c>
      <c r="B17" s="23" t="s">
        <v>34</v>
      </c>
      <c r="C17" s="24">
        <v>1250</v>
      </c>
      <c r="D17" s="16" t="s">
        <v>15</v>
      </c>
      <c r="E17" s="25"/>
      <c r="F17" s="26"/>
    </row>
    <row r="18" spans="1:7" ht="30" x14ac:dyDescent="0.25">
      <c r="A18" s="16">
        <v>12</v>
      </c>
      <c r="B18" s="47" t="s">
        <v>60</v>
      </c>
      <c r="C18" s="24">
        <v>650</v>
      </c>
      <c r="D18" s="19" t="s">
        <v>20</v>
      </c>
      <c r="E18" s="20"/>
      <c r="F18" s="21"/>
    </row>
    <row r="19" spans="1:7" x14ac:dyDescent="0.25">
      <c r="A19" s="16">
        <v>13</v>
      </c>
      <c r="B19" s="23" t="s">
        <v>19</v>
      </c>
      <c r="C19" s="24">
        <v>1350</v>
      </c>
      <c r="D19" s="16" t="s">
        <v>15</v>
      </c>
      <c r="E19" s="25"/>
      <c r="F19" s="26"/>
    </row>
    <row r="20" spans="1:7" x14ac:dyDescent="0.25">
      <c r="A20" s="16">
        <v>14</v>
      </c>
      <c r="B20" s="23" t="s">
        <v>33</v>
      </c>
      <c r="C20" s="24">
        <v>195</v>
      </c>
      <c r="D20" s="16" t="s">
        <v>15</v>
      </c>
      <c r="E20" s="25"/>
      <c r="F20" s="26"/>
    </row>
    <row r="21" spans="1:7" x14ac:dyDescent="0.25">
      <c r="A21" s="51" t="s">
        <v>10</v>
      </c>
      <c r="B21" s="51"/>
      <c r="C21" s="51"/>
      <c r="D21" s="51"/>
      <c r="E21" s="51"/>
      <c r="F21" s="51"/>
    </row>
    <row r="22" spans="1:7" x14ac:dyDescent="0.25">
      <c r="A22" s="19">
        <v>15</v>
      </c>
      <c r="B22" s="22" t="s">
        <v>5</v>
      </c>
      <c r="C22" s="18">
        <v>7</v>
      </c>
      <c r="D22" s="19" t="s">
        <v>12</v>
      </c>
      <c r="E22" s="20"/>
      <c r="F22" s="21"/>
    </row>
    <row r="23" spans="1:7" x14ac:dyDescent="0.25">
      <c r="A23" s="19">
        <v>16</v>
      </c>
      <c r="B23" s="22" t="s">
        <v>37</v>
      </c>
      <c r="C23" s="18">
        <v>42</v>
      </c>
      <c r="D23" s="19" t="s">
        <v>13</v>
      </c>
      <c r="E23" s="20"/>
      <c r="F23" s="21"/>
    </row>
    <row r="24" spans="1:7" x14ac:dyDescent="0.25">
      <c r="A24" s="19">
        <v>17</v>
      </c>
      <c r="B24" s="22" t="s">
        <v>38</v>
      </c>
      <c r="C24" s="18">
        <f>323-120</f>
        <v>203</v>
      </c>
      <c r="D24" s="19" t="s">
        <v>13</v>
      </c>
      <c r="E24" s="20"/>
      <c r="F24" s="21"/>
    </row>
    <row r="25" spans="1:7" ht="30" x14ac:dyDescent="0.25">
      <c r="A25" s="19">
        <v>18</v>
      </c>
      <c r="B25" s="27" t="s">
        <v>39</v>
      </c>
      <c r="C25" s="28">
        <v>120</v>
      </c>
      <c r="D25" s="29" t="s">
        <v>13</v>
      </c>
      <c r="E25" s="30"/>
      <c r="F25" s="31"/>
    </row>
    <row r="26" spans="1:7" x14ac:dyDescent="0.25">
      <c r="A26" s="19">
        <v>19</v>
      </c>
      <c r="B26" s="22" t="s">
        <v>6</v>
      </c>
      <c r="C26" s="18">
        <v>7</v>
      </c>
      <c r="D26" s="19" t="s">
        <v>12</v>
      </c>
      <c r="E26" s="20"/>
      <c r="F26" s="21"/>
    </row>
    <row r="27" spans="1:7" x14ac:dyDescent="0.25">
      <c r="A27" s="19">
        <v>20</v>
      </c>
      <c r="B27" s="22" t="s">
        <v>53</v>
      </c>
      <c r="C27" s="18">
        <v>1</v>
      </c>
      <c r="D27" s="19" t="s">
        <v>12</v>
      </c>
      <c r="E27" s="20"/>
      <c r="F27" s="21"/>
    </row>
    <row r="28" spans="1:7" x14ac:dyDescent="0.25">
      <c r="A28" s="19">
        <v>21</v>
      </c>
      <c r="B28" s="22" t="s">
        <v>7</v>
      </c>
      <c r="C28" s="18">
        <v>3</v>
      </c>
      <c r="D28" s="19" t="s">
        <v>12</v>
      </c>
      <c r="E28" s="20"/>
      <c r="F28" s="21"/>
    </row>
    <row r="29" spans="1:7" x14ac:dyDescent="0.25">
      <c r="A29" s="19">
        <v>22</v>
      </c>
      <c r="B29" s="22" t="s">
        <v>8</v>
      </c>
      <c r="C29" s="18">
        <v>1</v>
      </c>
      <c r="D29" s="19" t="s">
        <v>12</v>
      </c>
      <c r="E29" s="20"/>
      <c r="F29" s="21"/>
    </row>
    <row r="30" spans="1:7" x14ac:dyDescent="0.25">
      <c r="A30" s="32"/>
      <c r="B30" s="32"/>
      <c r="C30" s="33"/>
      <c r="D30" s="32"/>
      <c r="E30" s="20"/>
      <c r="F30" s="6"/>
      <c r="G30" s="12"/>
    </row>
    <row r="31" spans="1:7" x14ac:dyDescent="0.25">
      <c r="A31" s="51" t="s">
        <v>14</v>
      </c>
      <c r="B31" s="52"/>
      <c r="C31" s="52"/>
      <c r="D31" s="52"/>
      <c r="E31" s="52"/>
      <c r="F31" s="52"/>
    </row>
    <row r="32" spans="1:7" x14ac:dyDescent="0.25">
      <c r="A32" s="16">
        <v>23</v>
      </c>
      <c r="B32" s="22" t="s">
        <v>16</v>
      </c>
      <c r="C32" s="18">
        <v>1</v>
      </c>
      <c r="D32" s="19" t="s">
        <v>18</v>
      </c>
      <c r="E32" s="20"/>
      <c r="F32" s="21"/>
    </row>
    <row r="33" spans="1:6" x14ac:dyDescent="0.25">
      <c r="A33" s="16">
        <v>24</v>
      </c>
      <c r="B33" s="22" t="s">
        <v>44</v>
      </c>
      <c r="C33" s="18">
        <v>1</v>
      </c>
      <c r="D33" s="19" t="s">
        <v>18</v>
      </c>
      <c r="E33" s="20">
        <v>1000</v>
      </c>
      <c r="F33" s="21">
        <f>E33*C33</f>
        <v>1000</v>
      </c>
    </row>
    <row r="34" spans="1:6" x14ac:dyDescent="0.25">
      <c r="A34" s="16">
        <v>25</v>
      </c>
      <c r="B34" s="17" t="s">
        <v>45</v>
      </c>
      <c r="C34" s="18">
        <v>1</v>
      </c>
      <c r="D34" s="19" t="s">
        <v>18</v>
      </c>
      <c r="E34" s="20">
        <v>3000</v>
      </c>
      <c r="F34" s="34">
        <f>E34*C34</f>
        <v>3000</v>
      </c>
    </row>
    <row r="35" spans="1:6" x14ac:dyDescent="0.25">
      <c r="A35" s="16">
        <v>26</v>
      </c>
      <c r="B35" s="17" t="s">
        <v>41</v>
      </c>
      <c r="C35" s="18">
        <v>1</v>
      </c>
      <c r="D35" s="19" t="s">
        <v>18</v>
      </c>
      <c r="E35" s="20">
        <v>2500</v>
      </c>
      <c r="F35" s="34">
        <f>E35*C35</f>
        <v>2500</v>
      </c>
    </row>
    <row r="36" spans="1:6" x14ac:dyDescent="0.25">
      <c r="A36" s="16">
        <v>27</v>
      </c>
      <c r="B36" s="35" t="s">
        <v>46</v>
      </c>
      <c r="C36" s="24">
        <v>1</v>
      </c>
      <c r="D36" s="19" t="s">
        <v>18</v>
      </c>
      <c r="E36" s="20">
        <v>1000</v>
      </c>
      <c r="F36" s="34">
        <f>E36*C36</f>
        <v>1000</v>
      </c>
    </row>
    <row r="37" spans="1:6" x14ac:dyDescent="0.25">
      <c r="A37" s="32"/>
      <c r="B37" s="32"/>
      <c r="C37" s="33"/>
      <c r="D37" s="32"/>
      <c r="E37" s="36" t="s">
        <v>29</v>
      </c>
      <c r="F37" s="6"/>
    </row>
    <row r="40" spans="1:6" x14ac:dyDescent="0.25">
      <c r="B40" s="46" t="s">
        <v>48</v>
      </c>
      <c r="C40" s="38"/>
      <c r="D40" s="39"/>
      <c r="E40" s="40"/>
      <c r="F40" s="41"/>
    </row>
    <row r="41" spans="1:6" x14ac:dyDescent="0.25">
      <c r="B41" s="46" t="s">
        <v>49</v>
      </c>
      <c r="C41" s="42"/>
      <c r="D41" s="43"/>
      <c r="E41" s="44"/>
      <c r="F41" s="45"/>
    </row>
    <row r="42" spans="1:6" x14ac:dyDescent="0.25">
      <c r="B42" s="46"/>
    </row>
    <row r="43" spans="1:6" x14ac:dyDescent="0.25">
      <c r="B43" s="46"/>
    </row>
    <row r="44" spans="1:6" x14ac:dyDescent="0.25">
      <c r="B44" s="46"/>
    </row>
    <row r="45" spans="1:6" x14ac:dyDescent="0.25">
      <c r="B45" s="46" t="s">
        <v>50</v>
      </c>
      <c r="C45" s="38"/>
      <c r="D45" s="39"/>
      <c r="E45" s="40"/>
      <c r="F45" s="41"/>
    </row>
    <row r="46" spans="1:6" x14ac:dyDescent="0.25">
      <c r="B46" s="46" t="s">
        <v>51</v>
      </c>
      <c r="C46" s="38"/>
      <c r="D46" s="39"/>
      <c r="E46" s="40"/>
      <c r="F46" s="41"/>
    </row>
    <row r="47" spans="1:6" x14ac:dyDescent="0.25">
      <c r="B47" s="46" t="s">
        <v>52</v>
      </c>
      <c r="C47" s="38"/>
      <c r="D47" s="39"/>
      <c r="E47" s="40"/>
      <c r="F47" s="41"/>
    </row>
  </sheetData>
  <mergeCells count="6">
    <mergeCell ref="A1:F1"/>
    <mergeCell ref="A4:F4"/>
    <mergeCell ref="A6:F6"/>
    <mergeCell ref="A21:F21"/>
    <mergeCell ref="A31:F31"/>
    <mergeCell ref="A2:F2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Engineer's Estimates</vt:lpstr>
      <vt:lpstr>Bid Sheet</vt:lpstr>
      <vt:lpstr>'Bid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lakshmi</dc:creator>
  <cp:lastModifiedBy>Bates, Mark</cp:lastModifiedBy>
  <cp:lastPrinted>2013-04-09T13:32:42Z</cp:lastPrinted>
  <dcterms:created xsi:type="dcterms:W3CDTF">2013-01-29T04:38:06Z</dcterms:created>
  <dcterms:modified xsi:type="dcterms:W3CDTF">2013-04-17T13:58:39Z</dcterms:modified>
</cp:coreProperties>
</file>